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-120" yWindow="-120" windowWidth="20730" windowHeight="11160"/>
  </bookViews>
  <sheets>
    <sheet name="Sheet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/>
  <c r="E16"/>
  <c r="D16"/>
  <c r="C16"/>
  <c r="B16"/>
  <c r="F16" s="1"/>
  <c r="G16" l="1"/>
  <c r="J16"/>
  <c r="H16"/>
  <c r="C17"/>
</calcChain>
</file>

<file path=xl/sharedStrings.xml><?xml version="1.0" encoding="utf-8"?>
<sst xmlns="http://schemas.openxmlformats.org/spreadsheetml/2006/main" count="28" uniqueCount="27">
  <si>
    <t>REPORT VACCINAZIONI</t>
  </si>
  <si>
    <t>SOMMINISTRAZIONI</t>
  </si>
  <si>
    <t>FASCIA ETA</t>
  </si>
  <si>
    <t>Popolazione Istat</t>
  </si>
  <si>
    <t xml:space="preserve">
PRIMA </t>
  </si>
  <si>
    <t xml:space="preserve">
SECONDA</t>
  </si>
  <si>
    <t xml:space="preserve">
TERZA</t>
  </si>
  <si>
    <t>%
PRIMA</t>
  </si>
  <si>
    <t>% 
SECONDA</t>
  </si>
  <si>
    <t>% 
TERZA</t>
  </si>
  <si>
    <t xml:space="preserve">
QUARTA</t>
  </si>
  <si>
    <t>%
QUARTA</t>
  </si>
  <si>
    <t>Colonna1</t>
  </si>
  <si>
    <t>Colonna2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</si>
  <si>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</si>
  <si>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</si>
  <si>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</si>
  <si>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</si>
  <si>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</si>
  <si>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</si>
  <si>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</si>
  <si>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</si>
  <si>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</si>
  <si>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</si>
  <si>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MAGGIORE DI 100</t>
  </si>
  <si>
    <t>TOTALE</t>
  </si>
  <si>
    <t>Somministrazioni vaccini dal 21/01 al 27/01 2023</t>
  </si>
</sst>
</file>

<file path=xl/styles.xml><?xml version="1.0" encoding="utf-8"?>
<styleSheet xmlns="http://schemas.openxmlformats.org/spreadsheetml/2006/main">
  <numFmts count="5">
    <numFmt numFmtId="164" formatCode="0.0000%;\-0.0000%;0.0000%"/>
    <numFmt numFmtId="165" formatCode="0.000%;\-0.000%;0.000%"/>
    <numFmt numFmtId="166" formatCode="0.00%;\-0.00%;0.00%"/>
    <numFmt numFmtId="167" formatCode="0.0\ %;\-0.0\ %;0.0\ %"/>
    <numFmt numFmtId="168" formatCode="0.0%"/>
  </numFmts>
  <fonts count="8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double">
        <color theme="4"/>
      </top>
      <bottom style="thin">
        <color theme="4" tint="0.39994506668294322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14" fontId="0" fillId="0" borderId="0" xfId="0" applyNumberFormat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9" fontId="2" fillId="4" borderId="1" xfId="1" applyFont="1" applyFill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  <xf numFmtId="0" fontId="7" fillId="0" borderId="0" xfId="7"/>
    <xf numFmtId="3" fontId="7" fillId="0" borderId="0" xfId="7" applyNumberFormat="1"/>
    <xf numFmtId="164" fontId="7" fillId="0" borderId="0" xfId="7" applyNumberFormat="1"/>
    <xf numFmtId="165" fontId="7" fillId="0" borderId="0" xfId="7" applyNumberFormat="1"/>
    <xf numFmtId="166" fontId="7" fillId="0" borderId="0" xfId="7" applyNumberFormat="1"/>
    <xf numFmtId="1" fontId="7" fillId="0" borderId="0" xfId="7" applyNumberFormat="1"/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center" vertical="center"/>
    </xf>
  </cellXfs>
  <cellStyles count="8">
    <cellStyle name="Normale" xfId="0" builtinId="0"/>
    <cellStyle name="Normale 2" xfId="3"/>
    <cellStyle name="Normale 3" xfId="4"/>
    <cellStyle name="Normale 4" xfId="5"/>
    <cellStyle name="Normale 5" xfId="2"/>
    <cellStyle name="Normale 6" xfId="6"/>
    <cellStyle name="Normale 7" xfId="7"/>
    <cellStyle name="Percentuale" xfId="1" builtinId="5"/>
  </cellStyles>
  <dxfs count="18">
    <dxf>
      <numFmt numFmtId="1" formatCode="0"/>
    </dxf>
    <dxf>
      <numFmt numFmtId="168" formatCode="0.0%"/>
    </dxf>
    <dxf>
      <numFmt numFmtId="1" formatCode="0"/>
    </dxf>
    <dxf>
      <numFmt numFmtId="1" formatCode="0"/>
    </dxf>
    <dxf>
      <numFmt numFmtId="167" formatCode="0.0\ %;\-0.0\ %;0.0\ %"/>
    </dxf>
    <dxf>
      <numFmt numFmtId="166" formatCode="0.00%;\-0.00%;0.00%"/>
    </dxf>
    <dxf>
      <numFmt numFmtId="167" formatCode="0.0\ %;\-0.0\ %;0.0\ %"/>
    </dxf>
    <dxf>
      <numFmt numFmtId="165" formatCode="0.000%;\-0.000%;0.000%"/>
    </dxf>
    <dxf>
      <numFmt numFmtId="167" formatCode="0.0\ %;\-0.0\ %;0.0\ %"/>
    </dxf>
    <dxf>
      <numFmt numFmtId="164" formatCode="0.0000%;\-0.0000%;0.000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L15" totalsRowShown="0">
  <tableColumns count="12">
    <tableColumn id="1" name="FASCIA ETA"/>
    <tableColumn id="2" name="Popolazione Istat" dataDxfId="17" totalsRowDxfId="16"/>
    <tableColumn id="3" name="&#10;PRIMA " dataDxfId="15" totalsRowDxfId="14"/>
    <tableColumn id="4" name="&#10;SECONDA" dataDxfId="13" totalsRowDxfId="12"/>
    <tableColumn id="5" name="&#10;TERZA" dataDxfId="11" totalsRowDxfId="10"/>
    <tableColumn id="6" name="%&#10;PRIMA" dataDxfId="9" totalsRowDxfId="8"/>
    <tableColumn id="7" name="% &#10;SECONDA" dataDxfId="7" totalsRowDxfId="6"/>
    <tableColumn id="8" name="% &#10;TERZA" dataDxfId="5" totalsRowDxfId="4"/>
    <tableColumn id="9" name="&#10;QUARTA" dataDxfId="3" totalsRowDxfId="2"/>
    <tableColumn id="10" name="%&#10;QUARTA" totalsRowDxfId="1"/>
    <tableColumn id="11" name="Colonna1" dataDxfId="0"/>
    <tableColumn id="12" name="Colonna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topLeftCell="A4" zoomScaleSheetLayoutView="100" workbookViewId="0">
      <selection activeCell="L14" sqref="L14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5.7109375" customWidth="1"/>
    <col min="7" max="7" width="11.7109375" customWidth="1"/>
    <col min="8" max="8" width="9.5703125" customWidth="1"/>
  </cols>
  <sheetData>
    <row r="1" spans="1:12" ht="21">
      <c r="A1" s="1" t="s">
        <v>0</v>
      </c>
    </row>
    <row r="2" spans="1:12" ht="21">
      <c r="A2" s="1"/>
    </row>
    <row r="3" spans="1:12" ht="21.75" customHeight="1">
      <c r="C3" s="19" t="s">
        <v>1</v>
      </c>
      <c r="D3" s="19"/>
      <c r="E3" s="19"/>
      <c r="F3" s="19"/>
      <c r="G3" s="19"/>
      <c r="H3" s="19"/>
      <c r="I3" s="19"/>
      <c r="J3" s="19"/>
    </row>
    <row r="4" spans="1:12" ht="54.7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9" t="s">
        <v>10</v>
      </c>
      <c r="J4" s="10" t="s">
        <v>11</v>
      </c>
      <c r="K4" t="s">
        <v>12</v>
      </c>
      <c r="L4" t="s">
        <v>13</v>
      </c>
    </row>
    <row r="5" spans="1:12">
      <c r="A5" s="13" t="s">
        <v>14</v>
      </c>
      <c r="B5" s="14">
        <v>69994</v>
      </c>
      <c r="C5" s="14">
        <v>31176</v>
      </c>
      <c r="D5" s="14">
        <v>27279</v>
      </c>
      <c r="E5" s="14">
        <v>6038</v>
      </c>
      <c r="F5" s="15">
        <v>0.44540960653770323</v>
      </c>
      <c r="G5" s="16">
        <v>0.38973340572049031</v>
      </c>
      <c r="H5" s="17">
        <v>8.6264536960310889E-2</v>
      </c>
      <c r="I5" s="18">
        <v>20</v>
      </c>
      <c r="J5" s="13">
        <v>2.857387776095094E-4</v>
      </c>
      <c r="K5" s="18"/>
      <c r="L5" s="13"/>
    </row>
    <row r="6" spans="1:12">
      <c r="A6" s="13" t="s">
        <v>15</v>
      </c>
      <c r="B6" s="14">
        <v>22032</v>
      </c>
      <c r="C6" s="14">
        <v>20594</v>
      </c>
      <c r="D6" s="14">
        <v>18486</v>
      </c>
      <c r="E6" s="14">
        <v>13641</v>
      </c>
      <c r="F6" s="15">
        <v>0.93473129992737836</v>
      </c>
      <c r="G6" s="16">
        <v>0.83905228758169936</v>
      </c>
      <c r="H6" s="17">
        <v>0.61914488017429192</v>
      </c>
      <c r="I6" s="18">
        <v>59</v>
      </c>
      <c r="J6" s="13">
        <v>2.6779230210602759E-3</v>
      </c>
      <c r="K6" s="18">
        <v>1</v>
      </c>
      <c r="L6" s="13">
        <v>4.5388525780682643E-5</v>
      </c>
    </row>
    <row r="7" spans="1:12">
      <c r="A7" s="13" t="s">
        <v>16</v>
      </c>
      <c r="B7" s="14">
        <v>61183</v>
      </c>
      <c r="C7" s="14">
        <v>50022</v>
      </c>
      <c r="D7" s="14">
        <v>46617</v>
      </c>
      <c r="E7" s="14">
        <v>34861</v>
      </c>
      <c r="F7" s="15">
        <v>0.81758004674501084</v>
      </c>
      <c r="G7" s="16">
        <v>0.76192733275583091</v>
      </c>
      <c r="H7" s="17">
        <v>0.56978245591095567</v>
      </c>
      <c r="I7" s="18">
        <v>336</v>
      </c>
      <c r="J7" s="13">
        <v>5.4917215566415512E-3</v>
      </c>
      <c r="K7" s="18">
        <v>1</v>
      </c>
      <c r="L7" s="13">
        <v>1.6344409394766519E-5</v>
      </c>
    </row>
    <row r="8" spans="1:12">
      <c r="A8" s="13" t="s">
        <v>17</v>
      </c>
      <c r="B8" s="14">
        <v>65204</v>
      </c>
      <c r="C8" s="14">
        <v>53126</v>
      </c>
      <c r="D8" s="14">
        <v>49863</v>
      </c>
      <c r="E8" s="14">
        <v>38716</v>
      </c>
      <c r="F8" s="15">
        <v>0.81476596527820377</v>
      </c>
      <c r="G8" s="16">
        <v>0.76472302312741547</v>
      </c>
      <c r="H8" s="17">
        <v>0.59376725354272741</v>
      </c>
      <c r="I8" s="18">
        <v>577</v>
      </c>
      <c r="J8" s="13">
        <v>8.8491503588736895E-3</v>
      </c>
      <c r="K8" s="18">
        <v>7</v>
      </c>
      <c r="L8" s="13">
        <v>1.07355376970738E-4</v>
      </c>
    </row>
    <row r="9" spans="1:12">
      <c r="A9" s="13" t="s">
        <v>18</v>
      </c>
      <c r="B9" s="14">
        <v>78467</v>
      </c>
      <c r="C9" s="14">
        <v>66575</v>
      </c>
      <c r="D9" s="14">
        <v>62695</v>
      </c>
      <c r="E9" s="14">
        <v>51779</v>
      </c>
      <c r="F9" s="15">
        <v>0.84844584347560126</v>
      </c>
      <c r="G9" s="16">
        <v>0.79899830501994473</v>
      </c>
      <c r="H9" s="17">
        <v>0.65988249837511315</v>
      </c>
      <c r="I9" s="18">
        <v>1103</v>
      </c>
      <c r="J9" s="13">
        <v>1.4056864669224005E-2</v>
      </c>
      <c r="K9" s="18">
        <v>9</v>
      </c>
      <c r="L9" s="13">
        <v>1.1469789847961563E-4</v>
      </c>
    </row>
    <row r="10" spans="1:12">
      <c r="A10" s="13" t="s">
        <v>19</v>
      </c>
      <c r="B10" s="14">
        <v>87822</v>
      </c>
      <c r="C10" s="14">
        <v>81296</v>
      </c>
      <c r="D10" s="14">
        <v>76826</v>
      </c>
      <c r="E10" s="14">
        <v>67516</v>
      </c>
      <c r="F10" s="15">
        <v>0.92569060144382953</v>
      </c>
      <c r="G10" s="16">
        <v>0.87479219330008429</v>
      </c>
      <c r="H10" s="17">
        <v>0.76878230967183625</v>
      </c>
      <c r="I10" s="18">
        <v>2437</v>
      </c>
      <c r="J10" s="13">
        <v>2.7749311106556443E-2</v>
      </c>
      <c r="K10" s="18">
        <v>37</v>
      </c>
      <c r="L10" s="13">
        <v>4.2130673407574413E-4</v>
      </c>
    </row>
    <row r="11" spans="1:12">
      <c r="A11" s="13" t="s">
        <v>20</v>
      </c>
      <c r="B11" s="14">
        <v>72817</v>
      </c>
      <c r="C11" s="14">
        <v>71499</v>
      </c>
      <c r="D11" s="14">
        <v>68824</v>
      </c>
      <c r="E11" s="14">
        <v>62951</v>
      </c>
      <c r="F11" s="15">
        <v>0.98189983108340084</v>
      </c>
      <c r="G11" s="16">
        <v>0.94516390403339878</v>
      </c>
      <c r="H11" s="17">
        <v>0.86450966120548778</v>
      </c>
      <c r="I11" s="18">
        <v>8992</v>
      </c>
      <c r="J11" s="13">
        <v>0.12348764711537141</v>
      </c>
      <c r="K11" s="18">
        <v>340</v>
      </c>
      <c r="L11" s="13">
        <v>4.6692393259815702E-3</v>
      </c>
    </row>
    <row r="12" spans="1:12">
      <c r="A12" s="13" t="s">
        <v>21</v>
      </c>
      <c r="B12" s="14">
        <v>51805</v>
      </c>
      <c r="C12" s="14">
        <v>51871</v>
      </c>
      <c r="D12" s="14">
        <v>50558</v>
      </c>
      <c r="E12" s="14">
        <v>47855</v>
      </c>
      <c r="F12" s="15">
        <v>1.0012740083003571</v>
      </c>
      <c r="G12" s="16">
        <v>0.97592896438567711</v>
      </c>
      <c r="H12" s="17">
        <v>0.9237525335392337</v>
      </c>
      <c r="I12" s="18">
        <v>11098</v>
      </c>
      <c r="J12" s="13">
        <v>0.21422642602065436</v>
      </c>
      <c r="K12" s="18">
        <v>415</v>
      </c>
      <c r="L12" s="13">
        <v>8.0108097673969696E-3</v>
      </c>
    </row>
    <row r="13" spans="1:12">
      <c r="A13" s="13" t="s">
        <v>22</v>
      </c>
      <c r="B13" s="14">
        <v>36107</v>
      </c>
      <c r="C13" s="14">
        <v>34113</v>
      </c>
      <c r="D13" s="14">
        <v>33300</v>
      </c>
      <c r="E13" s="14">
        <v>31058</v>
      </c>
      <c r="F13" s="15">
        <v>0.94477525133630602</v>
      </c>
      <c r="G13" s="16">
        <v>0.92225884177583295</v>
      </c>
      <c r="H13" s="17">
        <v>0.8601656188550697</v>
      </c>
      <c r="I13" s="18">
        <v>9285</v>
      </c>
      <c r="J13" s="13">
        <v>0.25715235272938763</v>
      </c>
      <c r="K13" s="18">
        <v>633</v>
      </c>
      <c r="L13" s="13">
        <v>1.7531226631955023E-2</v>
      </c>
    </row>
    <row r="14" spans="1:12">
      <c r="A14" s="13" t="s">
        <v>23</v>
      </c>
      <c r="B14" s="14">
        <v>7698</v>
      </c>
      <c r="C14" s="14">
        <v>8171</v>
      </c>
      <c r="D14" s="14">
        <v>7856</v>
      </c>
      <c r="E14" s="14">
        <v>6592</v>
      </c>
      <c r="F14" s="15">
        <v>1.0614445310470253</v>
      </c>
      <c r="G14" s="16">
        <v>1.0205248116393868</v>
      </c>
      <c r="H14" s="17">
        <v>0.85632631852429197</v>
      </c>
      <c r="I14" s="18">
        <v>2254</v>
      </c>
      <c r="J14" s="13">
        <v>0.29280332553910104</v>
      </c>
      <c r="K14" s="18">
        <v>146</v>
      </c>
      <c r="L14" s="13">
        <v>1.8965965185762535E-2</v>
      </c>
    </row>
    <row r="15" spans="1:12">
      <c r="A15" s="13" t="s">
        <v>24</v>
      </c>
      <c r="B15" s="14">
        <v>125</v>
      </c>
      <c r="C15" s="14">
        <v>216</v>
      </c>
      <c r="D15" s="14">
        <v>198</v>
      </c>
      <c r="E15" s="14">
        <v>151</v>
      </c>
      <c r="F15" s="15">
        <v>1.728</v>
      </c>
      <c r="G15" s="16">
        <v>1.5840000000000001</v>
      </c>
      <c r="H15" s="17">
        <v>1.208</v>
      </c>
      <c r="I15" s="18">
        <v>61</v>
      </c>
      <c r="J15" s="13">
        <v>0.48799999999999999</v>
      </c>
      <c r="K15" s="18">
        <v>4</v>
      </c>
      <c r="L15" s="13">
        <v>3.2000000000000001E-2</v>
      </c>
    </row>
    <row r="16" spans="1:12" ht="15.75" thickBot="1">
      <c r="A16" t="s">
        <v>25</v>
      </c>
      <c r="B16" s="3">
        <f>SUBTOTAL(109,Table1[Popolazione Istat])</f>
        <v>553254</v>
      </c>
      <c r="C16" s="3" t="e">
        <f>SUBTOTAL(109,#REF!)</f>
        <v>#REF!</v>
      </c>
      <c r="D16" s="3">
        <f>SUBTOTAL(109,#REF!)</f>
        <v>442502</v>
      </c>
      <c r="E16" s="3">
        <f>SUBTOTAL(109,#REF!)</f>
        <v>361158</v>
      </c>
      <c r="F16" s="4" t="e">
        <f>+C16/B16</f>
        <v>#REF!</v>
      </c>
      <c r="G16" s="4">
        <f>+D16/B16</f>
        <v>0.79981708220817205</v>
      </c>
      <c r="H16" s="4">
        <f>+E16/B16</f>
        <v>0.65278877333015217</v>
      </c>
      <c r="I16" s="11">
        <f>SUBTOTAL(109,#REF!)</f>
        <v>36222</v>
      </c>
      <c r="J16" s="12">
        <f>+I16/B16</f>
        <v>6.5470832565150905E-2</v>
      </c>
    </row>
    <row r="17" spans="2:5" ht="24.75" customHeight="1" thickTop="1" thickBot="1">
      <c r="B17" s="5" t="s">
        <v>25</v>
      </c>
      <c r="C17" s="6" t="e">
        <f>+Sheet1!$C$16+Sheet1!$D$16+Sheet1!$E$16+Sheet1!$I$16</f>
        <v>#REF!</v>
      </c>
    </row>
    <row r="18" spans="2:5">
      <c r="B18" s="5"/>
      <c r="C18" s="7"/>
    </row>
    <row r="20" spans="2:5" ht="15.75" customHeight="1">
      <c r="B20" s="21">
        <v>515</v>
      </c>
      <c r="C20" s="20" t="s">
        <v>26</v>
      </c>
      <c r="D20" s="20"/>
      <c r="E20" s="20"/>
    </row>
    <row r="21" spans="2:5">
      <c r="B21" s="21"/>
      <c r="C21" s="8"/>
    </row>
  </sheetData>
  <mergeCells count="3">
    <mergeCell ref="C3:J3"/>
    <mergeCell ref="C20:E20"/>
    <mergeCell ref="B20:B21"/>
  </mergeCell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2016-07-06T08:22:00Z</dcterms:created>
  <dcterms:modified xsi:type="dcterms:W3CDTF">2023-01-28T08:32:36Z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9E291B580B4E458285B4A16CF36FCA22</vt:lpwstr>
  </property>
</Properties>
</file>