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Sheet1" sheetId="1" r:id="rId1"/>
  </sheet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/>
  <c r="E16"/>
  <c r="D16"/>
  <c r="C16"/>
  <c r="B16"/>
  <c r="H16" l="1"/>
  <c r="C17"/>
  <c r="G16"/>
  <c r="J16"/>
  <c r="F16"/>
</calcChain>
</file>

<file path=xl/sharedStrings.xml><?xml version="1.0" encoding="utf-8"?>
<sst xmlns="http://schemas.openxmlformats.org/spreadsheetml/2006/main" count="26" uniqueCount="25">
  <si>
    <t>REPORT VACCINAZIONI</t>
  </si>
  <si>
    <t>SOMMINISTRAZIONI</t>
  </si>
  <si>
    <t>FASCIA ETA</t>
  </si>
  <si>
    <t>Popolazione Istat</t>
  </si>
  <si>
    <t xml:space="preserve">
PRIMA </t>
  </si>
  <si>
    <t xml:space="preserve">
SECONDA</t>
  </si>
  <si>
    <t xml:space="preserve">
TERZA</t>
  </si>
  <si>
    <t>%
PRIMA</t>
  </si>
  <si>
    <t>% 
SECONDA</t>
  </si>
  <si>
    <t>% 
TERZA</t>
  </si>
  <si>
    <t xml:space="preserve">
QUARTA</t>
  </si>
  <si>
    <t>%
QUARTA</t>
  </si>
  <si>
    <t>TOTALE</t>
  </si>
  <si>
    <t>0-15</t>
  </si>
  <si>
    <t>16-19</t>
  </si>
  <si>
    <t>20-29</t>
  </si>
  <si>
    <t>30-39</t>
  </si>
  <si>
    <t>40-49</t>
  </si>
  <si>
    <t>50-59</t>
  </si>
  <si>
    <t>60-69</t>
  </si>
  <si>
    <t>70-79</t>
  </si>
  <si>
    <t>80-89</t>
  </si>
  <si>
    <t>90-99</t>
  </si>
  <si>
    <t>MAGGIORE DI 100</t>
  </si>
  <si>
    <t>Somministrazioni dal 13  al 19/8/2022</t>
  </si>
</sst>
</file>

<file path=xl/styles.xml><?xml version="1.0" encoding="utf-8"?>
<styleSheet xmlns="http://schemas.openxmlformats.org/spreadsheetml/2006/main">
  <numFmts count="5">
    <numFmt numFmtId="164" formatCode="0.0000%;\-0.0000%;0.0000%"/>
    <numFmt numFmtId="165" formatCode="0.000%;\-0.000%;0.000%"/>
    <numFmt numFmtId="166" formatCode="0.00%;\-0.00%;0.00%"/>
    <numFmt numFmtId="167" formatCode="0.0\ %;\-0.0\ %;0.0\ %"/>
    <numFmt numFmtId="168" formatCode="0.0%"/>
  </numFmts>
  <fonts count="8"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name val="Calibri"/>
      <charset val="13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double">
        <color theme="4"/>
      </top>
      <bottom style="thin">
        <color theme="4" tint="0.39994506668294322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7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167" fontId="0" fillId="0" borderId="0" xfId="0" applyNumberFormat="1"/>
    <xf numFmtId="0" fontId="3" fillId="0" borderId="0" xfId="0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/>
    <xf numFmtId="14" fontId="0" fillId="0" borderId="0" xfId="0" applyNumberFormat="1" applyAlignment="1">
      <alignment horizontal="left"/>
    </xf>
    <xf numFmtId="0" fontId="0" fillId="4" borderId="3" xfId="0" applyFill="1" applyBorder="1" applyAlignment="1">
      <alignment horizontal="center" vertical="center" wrapText="1"/>
    </xf>
    <xf numFmtId="9" fontId="0" fillId="4" borderId="3" xfId="1" applyFont="1" applyFill="1" applyBorder="1" applyAlignment="1">
      <alignment horizontal="center" vertical="center" wrapText="1"/>
    </xf>
    <xf numFmtId="1" fontId="0" fillId="0" borderId="0" xfId="0" applyNumberFormat="1"/>
    <xf numFmtId="168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3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4">
    <cellStyle name="Normale" xfId="0" builtinId="0"/>
    <cellStyle name="Normale 2" xfId="2"/>
    <cellStyle name="Normale 3" xfId="3"/>
    <cellStyle name="Percentuale" xfId="1" builtinId="5"/>
  </cellStyles>
  <dxfs count="19">
    <dxf>
      <numFmt numFmtId="168" formatCode="0.0%"/>
    </dxf>
    <dxf>
      <numFmt numFmtId="1" formatCode="0"/>
    </dxf>
    <dxf>
      <numFmt numFmtId="1" formatCode="0"/>
      <alignment horizontal="center" vertical="bottom" textRotation="0" wrapText="0" indent="0" relativeIndent="255" justifyLastLine="0" shrinkToFit="0" readingOrder="0"/>
    </dxf>
    <dxf>
      <numFmt numFmtId="167" formatCode="0.0\ %;\-0.0\ %;0.0\ %"/>
    </dxf>
    <dxf>
      <numFmt numFmtId="166" formatCode="0.00%;\-0.00%;0.00%"/>
    </dxf>
    <dxf>
      <numFmt numFmtId="167" formatCode="0.0\ %;\-0.0\ %;0.0\ %"/>
    </dxf>
    <dxf>
      <numFmt numFmtId="165" formatCode="0.000%;\-0.000%;0.000%"/>
    </dxf>
    <dxf>
      <numFmt numFmtId="167" formatCode="0.0\ %;\-0.0\ %;0.0\ %"/>
    </dxf>
    <dxf>
      <numFmt numFmtId="164" formatCode="0.0000%;\-0.0000%;0.0000%"/>
    </dxf>
    <dxf>
      <numFmt numFmtId="3" formatCode="#,##0"/>
    </dxf>
    <dxf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</dxf>
    <dxf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</dxf>
    <dxf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</dxf>
    <dxf>
      <numFmt numFmtId="3" formatCode="#,##0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167" formatCode="0.0\ %;\-0.0\ %;0.0\ 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J15" totalsRowShown="0" totalsRowDxfId="18">
  <tableColumns count="10">
    <tableColumn id="1" name="FASCIA ETA" dataDxfId="17"/>
    <tableColumn id="2" name="Popolazione Istat" dataDxfId="16" totalsRowDxfId="15"/>
    <tableColumn id="3" name="&#10;PRIMA " dataDxfId="14" totalsRowDxfId="13"/>
    <tableColumn id="4" name="&#10;SECONDA" dataDxfId="12" totalsRowDxfId="11"/>
    <tableColumn id="5" name="&#10;TERZA" dataDxfId="10" totalsRowDxfId="9"/>
    <tableColumn id="6" name="%&#10;PRIMA" dataDxfId="8" totalsRowDxfId="7"/>
    <tableColumn id="7" name="% &#10;SECONDA" dataDxfId="6" totalsRowDxfId="5"/>
    <tableColumn id="8" name="% &#10;TERZA" dataDxfId="4" totalsRowDxfId="3"/>
    <tableColumn id="9" name="&#10;QUARTA" dataDxfId="2" totalsRowDxfId="1"/>
    <tableColumn id="10" name="%&#10;QUARTA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4" workbookViewId="0">
      <selection activeCell="G20" sqref="G20"/>
    </sheetView>
  </sheetViews>
  <sheetFormatPr defaultColWidth="8.7109375" defaultRowHeight="15"/>
  <cols>
    <col min="1" max="1" width="17" customWidth="1"/>
    <col min="2" max="2" width="15.28515625" customWidth="1"/>
    <col min="3" max="3" width="13.85546875" customWidth="1"/>
    <col min="4" max="4" width="12.7109375" customWidth="1"/>
    <col min="5" max="5" width="10.28515625" customWidth="1"/>
    <col min="6" max="6" width="15.7109375" customWidth="1"/>
    <col min="7" max="7" width="11.7109375" customWidth="1"/>
    <col min="8" max="8" width="9.5703125" customWidth="1"/>
  </cols>
  <sheetData>
    <row r="1" spans="1:10" ht="21">
      <c r="A1" s="1" t="s">
        <v>0</v>
      </c>
    </row>
    <row r="2" spans="1:10" ht="21">
      <c r="A2" s="1"/>
    </row>
    <row r="3" spans="1:10" ht="21.75" customHeight="1">
      <c r="C3" s="16" t="s">
        <v>1</v>
      </c>
      <c r="D3" s="16"/>
      <c r="E3" s="16"/>
      <c r="F3" s="16"/>
      <c r="G3" s="16"/>
      <c r="H3" s="16"/>
      <c r="I3" s="16"/>
      <c r="J3" s="16"/>
    </row>
    <row r="4" spans="1:10" ht="54.75" customHeight="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9" t="s">
        <v>10</v>
      </c>
      <c r="J4" s="10" t="s">
        <v>11</v>
      </c>
    </row>
    <row r="5" spans="1:10">
      <c r="A5" t="s">
        <v>13</v>
      </c>
      <c r="B5" s="3">
        <v>69994</v>
      </c>
      <c r="C5" s="3">
        <v>31122</v>
      </c>
      <c r="D5" s="3">
        <v>27231</v>
      </c>
      <c r="E5" s="3">
        <v>5986</v>
      </c>
      <c r="F5" s="13">
        <v>0.44463811183815755</v>
      </c>
      <c r="G5" s="14">
        <v>0.38904763265422748</v>
      </c>
      <c r="H5" s="15">
        <v>8.5521616138526158E-2</v>
      </c>
      <c r="I5" s="11">
        <v>1</v>
      </c>
      <c r="J5">
        <v>1.4286938880475469E-5</v>
      </c>
    </row>
    <row r="6" spans="1:10">
      <c r="A6" t="s">
        <v>14</v>
      </c>
      <c r="B6" s="3">
        <v>22032</v>
      </c>
      <c r="C6" s="3">
        <v>20555</v>
      </c>
      <c r="D6" s="3">
        <v>18459</v>
      </c>
      <c r="E6" s="3">
        <v>13597</v>
      </c>
      <c r="F6" s="13">
        <v>0.9329611474219317</v>
      </c>
      <c r="G6" s="14">
        <v>0.83782679738562094</v>
      </c>
      <c r="H6" s="15">
        <v>0.61714778503994194</v>
      </c>
      <c r="I6" s="11">
        <v>12</v>
      </c>
      <c r="J6">
        <v>5.4466230936819177E-4</v>
      </c>
    </row>
    <row r="7" spans="1:10">
      <c r="A7" t="s">
        <v>15</v>
      </c>
      <c r="B7" s="3">
        <v>61183</v>
      </c>
      <c r="C7" s="3">
        <v>50001</v>
      </c>
      <c r="D7" s="3">
        <v>46589</v>
      </c>
      <c r="E7" s="3">
        <v>34688</v>
      </c>
      <c r="F7" s="13">
        <v>0.81723681414772076</v>
      </c>
      <c r="G7" s="14">
        <v>0.76146968929277736</v>
      </c>
      <c r="H7" s="15">
        <v>0.56695487308566106</v>
      </c>
      <c r="I7" s="11">
        <v>44</v>
      </c>
      <c r="J7">
        <v>7.1915401336972694E-4</v>
      </c>
    </row>
    <row r="8" spans="1:10">
      <c r="A8" t="s">
        <v>16</v>
      </c>
      <c r="B8" s="3">
        <v>65204</v>
      </c>
      <c r="C8" s="3">
        <v>53117</v>
      </c>
      <c r="D8" s="3">
        <v>49851</v>
      </c>
      <c r="E8" s="3">
        <v>38543</v>
      </c>
      <c r="F8" s="13">
        <v>0.81462793693638424</v>
      </c>
      <c r="G8" s="14">
        <v>0.76453898533832276</v>
      </c>
      <c r="H8" s="15">
        <v>0.59111404208330776</v>
      </c>
      <c r="I8" s="11">
        <v>81</v>
      </c>
      <c r="J8">
        <v>1.2422550763756825E-3</v>
      </c>
    </row>
    <row r="9" spans="1:10">
      <c r="A9" t="s">
        <v>17</v>
      </c>
      <c r="B9" s="3">
        <v>78467</v>
      </c>
      <c r="C9" s="3">
        <v>66571</v>
      </c>
      <c r="D9" s="3">
        <v>62680</v>
      </c>
      <c r="E9" s="3">
        <v>51636</v>
      </c>
      <c r="F9" s="13">
        <v>0.8483948666318325</v>
      </c>
      <c r="G9" s="14">
        <v>0.79880714185581203</v>
      </c>
      <c r="H9" s="15">
        <v>0.65806007621038143</v>
      </c>
      <c r="I9" s="11">
        <v>195</v>
      </c>
      <c r="J9">
        <v>2.4851211337250053E-3</v>
      </c>
    </row>
    <row r="10" spans="1:10">
      <c r="A10" t="s">
        <v>18</v>
      </c>
      <c r="B10" s="3">
        <v>87822</v>
      </c>
      <c r="C10" s="3">
        <v>81293</v>
      </c>
      <c r="D10" s="3">
        <v>76821</v>
      </c>
      <c r="E10" s="3">
        <v>67281</v>
      </c>
      <c r="F10" s="13">
        <v>0.92565644143836401</v>
      </c>
      <c r="G10" s="14">
        <v>0.87473525995764156</v>
      </c>
      <c r="H10" s="15">
        <v>0.76610644257703087</v>
      </c>
      <c r="I10" s="11">
        <v>543</v>
      </c>
      <c r="J10">
        <v>6.1829609892737579E-3</v>
      </c>
    </row>
    <row r="11" spans="1:10">
      <c r="A11" t="s">
        <v>19</v>
      </c>
      <c r="B11" s="3">
        <v>72817</v>
      </c>
      <c r="C11" s="3">
        <v>71494</v>
      </c>
      <c r="D11" s="3">
        <v>68817</v>
      </c>
      <c r="E11" s="3">
        <v>62528</v>
      </c>
      <c r="F11" s="13">
        <v>0.98183116579919527</v>
      </c>
      <c r="G11" s="14">
        <v>0.94506777263551089</v>
      </c>
      <c r="H11" s="15">
        <v>0.85870057816169298</v>
      </c>
      <c r="I11" s="11">
        <v>3873</v>
      </c>
      <c r="J11">
        <v>5.3188129145666535E-2</v>
      </c>
    </row>
    <row r="12" spans="1:10">
      <c r="A12" t="s">
        <v>20</v>
      </c>
      <c r="B12" s="3">
        <v>51805</v>
      </c>
      <c r="C12" s="3">
        <v>51863</v>
      </c>
      <c r="D12" s="3">
        <v>50549</v>
      </c>
      <c r="E12" s="3">
        <v>47629</v>
      </c>
      <c r="F12" s="13">
        <v>1.0011195830518289</v>
      </c>
      <c r="G12" s="14">
        <v>0.97575523598108294</v>
      </c>
      <c r="H12" s="15">
        <v>0.91939002026831385</v>
      </c>
      <c r="I12" s="11">
        <v>5426</v>
      </c>
      <c r="J12">
        <v>0.10473892481420713</v>
      </c>
    </row>
    <row r="13" spans="1:10">
      <c r="A13" t="s">
        <v>21</v>
      </c>
      <c r="B13" s="3">
        <v>36107</v>
      </c>
      <c r="C13" s="3">
        <v>34101</v>
      </c>
      <c r="D13" s="3">
        <v>33282</v>
      </c>
      <c r="E13" s="3">
        <v>30934</v>
      </c>
      <c r="F13" s="13">
        <v>0.94444290580773815</v>
      </c>
      <c r="G13" s="14">
        <v>0.92176032348298109</v>
      </c>
      <c r="H13" s="15">
        <v>0.85673138172653507</v>
      </c>
      <c r="I13" s="11">
        <v>6317</v>
      </c>
      <c r="J13">
        <v>0.17495222533026836</v>
      </c>
    </row>
    <row r="14" spans="1:10">
      <c r="A14" t="s">
        <v>22</v>
      </c>
      <c r="B14" s="3">
        <v>7698</v>
      </c>
      <c r="C14" s="3">
        <v>8163</v>
      </c>
      <c r="D14" s="3">
        <v>7849</v>
      </c>
      <c r="E14" s="3">
        <v>6547</v>
      </c>
      <c r="F14" s="13">
        <v>1.0604053000779423</v>
      </c>
      <c r="G14" s="14">
        <v>1.0196154845414394</v>
      </c>
      <c r="H14" s="15">
        <v>0.85048064432320081</v>
      </c>
      <c r="I14" s="11">
        <v>1530</v>
      </c>
      <c r="J14">
        <v>0.19875292283710055</v>
      </c>
    </row>
    <row r="15" spans="1:10">
      <c r="A15" t="s">
        <v>23</v>
      </c>
      <c r="B15" s="3">
        <v>125</v>
      </c>
      <c r="C15" s="3">
        <v>216</v>
      </c>
      <c r="D15" s="3">
        <v>198</v>
      </c>
      <c r="E15" s="3">
        <v>148</v>
      </c>
      <c r="F15" s="13">
        <v>1.728</v>
      </c>
      <c r="G15" s="14">
        <v>1.5840000000000001</v>
      </c>
      <c r="H15" s="15">
        <v>1.1839999999999999</v>
      </c>
      <c r="I15" s="11">
        <v>40</v>
      </c>
      <c r="J15">
        <v>0.32</v>
      </c>
    </row>
    <row r="16" spans="1:10" ht="15.75" thickBot="1">
      <c r="A16" t="s">
        <v>12</v>
      </c>
      <c r="B16" s="3">
        <f>SUBTOTAL(109,Table1[Popolazione Istat])</f>
        <v>553254</v>
      </c>
      <c r="C16" s="3">
        <f>SUBTOTAL(109,#REF!)</f>
        <v>468496</v>
      </c>
      <c r="D16" s="3">
        <f>SUBTOTAL(109,#REF!)</f>
        <v>442326</v>
      </c>
      <c r="E16" s="3">
        <f>SUBTOTAL(109,#REF!)</f>
        <v>359517</v>
      </c>
      <c r="F16" s="4" t="e">
        <f>+#REF!/Table1[[#Totals],[Popolazione Istat]]</f>
        <v>#REF!</v>
      </c>
      <c r="G16" s="4" t="e">
        <f>+#REF!/Table1[[#Totals],[Popolazione Istat]]</f>
        <v>#REF!</v>
      </c>
      <c r="H16" s="4" t="e">
        <f>+#REF!/Table1[[#Totals],[Popolazione Istat]]</f>
        <v>#REF!</v>
      </c>
      <c r="I16" s="11" t="e">
        <f>SUBTOTAL(109,#REF!)</f>
        <v>#REF!</v>
      </c>
      <c r="J16" s="12" t="e">
        <f>+#REF!/Table1[[#Totals],[Popolazione Istat]]</f>
        <v>#REF!</v>
      </c>
    </row>
    <row r="17" spans="2:5" ht="24.75" customHeight="1" thickTop="1" thickBot="1">
      <c r="B17" s="5" t="s">
        <v>12</v>
      </c>
      <c r="C17" s="6">
        <f>+#REF!+#REF!+#REF!+#REF!</f>
        <v>1288401</v>
      </c>
    </row>
    <row r="18" spans="2:5">
      <c r="B18" s="5"/>
      <c r="C18" s="7"/>
    </row>
    <row r="20" spans="2:5" ht="15.75" customHeight="1">
      <c r="B20" s="18">
        <v>550</v>
      </c>
      <c r="C20" s="17" t="s">
        <v>24</v>
      </c>
      <c r="D20" s="17"/>
      <c r="E20" s="17"/>
    </row>
    <row r="21" spans="2:5">
      <c r="B21" s="19"/>
      <c r="C21" s="8"/>
    </row>
  </sheetData>
  <mergeCells count="3">
    <mergeCell ref="C3:J3"/>
    <mergeCell ref="C20:E20"/>
    <mergeCell ref="B20:B21"/>
  </mergeCells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Michele</cp:lastModifiedBy>
  <dcterms:created xsi:type="dcterms:W3CDTF">2016-07-06T08:22:00Z</dcterms:created>
  <dcterms:modified xsi:type="dcterms:W3CDTF">2022-08-20T09:48:33Z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1033-11.2.0.11191</vt:lpwstr>
  </property>
</Properties>
</file>