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0" windowHeight="11160"/>
  </bookViews>
  <sheets>
    <sheet name="Sheet1" sheetId="1" r:id="rId1"/>
  </sheets>
  <calcPr calcId="124519"/>
  <fileRecoveryPr repairLoad="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6" i="1"/>
  <c r="C16"/>
  <c r="F16" s="1"/>
  <c r="D16"/>
  <c r="E16"/>
  <c r="H16" s="1"/>
  <c r="G16"/>
  <c r="I16"/>
  <c r="J16" s="1"/>
  <c r="C17" l="1"/>
</calcChain>
</file>

<file path=xl/sharedStrings.xml><?xml version="1.0" encoding="utf-8"?>
<sst xmlns="http://schemas.openxmlformats.org/spreadsheetml/2006/main" count="26" uniqueCount="25">
  <si>
    <t>FASCIA ETA</t>
  </si>
  <si>
    <t>TOTALE</t>
  </si>
  <si>
    <t>0-15</t>
  </si>
  <si>
    <t>16-19</t>
  </si>
  <si>
    <t>20-29</t>
  </si>
  <si>
    <t>30-39</t>
  </si>
  <si>
    <t>40-49</t>
  </si>
  <si>
    <t>50-59</t>
  </si>
  <si>
    <t>60-69</t>
  </si>
  <si>
    <t>70-79</t>
  </si>
  <si>
    <t>80-89</t>
  </si>
  <si>
    <t>90-99</t>
  </si>
  <si>
    <t>Popolazione Istat</t>
  </si>
  <si>
    <t>SOMMINISTRAZIONI</t>
  </si>
  <si>
    <t>%
QUARTA</t>
  </si>
  <si>
    <t>% 
TERZA</t>
  </si>
  <si>
    <t>% 
SECONDA</t>
  </si>
  <si>
    <t>%
PRIMA</t>
  </si>
  <si>
    <t xml:space="preserve">
QUARTA</t>
  </si>
  <si>
    <t xml:space="preserve">
TERZA</t>
  </si>
  <si>
    <t xml:space="preserve">
SECONDA</t>
  </si>
  <si>
    <t xml:space="preserve">
PRIMA </t>
  </si>
  <si>
    <t>REPORT VACCINAZIONI</t>
  </si>
  <si>
    <t>MAGGIORE DI 100</t>
  </si>
  <si>
    <t>Somministrazioni dall'11 al 17 giugno 2022</t>
  </si>
</sst>
</file>

<file path=xl/styles.xml><?xml version="1.0" encoding="utf-8"?>
<styleSheet xmlns="http://schemas.openxmlformats.org/spreadsheetml/2006/main">
  <numFmts count="5">
    <numFmt numFmtId="164" formatCode="0.0\ %;\-0.0\ %;0.0\ %"/>
    <numFmt numFmtId="165" formatCode="0.0%"/>
    <numFmt numFmtId="166" formatCode="0.0000%;\-0.0000%;0.0000%"/>
    <numFmt numFmtId="167" formatCode="0.000%;\-0.000%;0.000%"/>
    <numFmt numFmtId="168" formatCode="0.00%;\-0.00%;0.00%"/>
  </numFmts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9" tint="0.39997558519241921"/>
        <bgColor indexed="64"/>
      </patternFill>
    </fill>
  </fills>
  <borders count="4">
    <border>
      <left/>
      <right/>
      <top/>
      <bottom/>
      <diagonal/>
    </border>
    <border>
      <left/>
      <right/>
      <top style="double">
        <color theme="4"/>
      </top>
      <bottom style="thin">
        <color theme="4" tint="0.3999755851924192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3">
    <xf numFmtId="0" fontId="0" fillId="0" borderId="0"/>
    <xf numFmtId="0" fontId="2" fillId="0" borderId="0"/>
    <xf numFmtId="9" fontId="3" fillId="0" borderId="0" applyFont="0" applyFill="0" applyBorder="0" applyAlignment="0" applyProtection="0"/>
  </cellStyleXfs>
  <cellXfs count="21">
    <xf numFmtId="0" fontId="0" fillId="0" borderId="0" xfId="0"/>
    <xf numFmtId="164" fontId="0" fillId="0" borderId="0" xfId="0" applyNumberFormat="1"/>
    <xf numFmtId="3" fontId="1" fillId="0" borderId="1" xfId="0" applyNumberFormat="1" applyFont="1" applyBorder="1"/>
    <xf numFmtId="0" fontId="0" fillId="0" borderId="0" xfId="0"/>
    <xf numFmtId="0" fontId="1" fillId="0" borderId="0" xfId="0" applyFont="1" applyAlignment="1">
      <alignment horizontal="center" vertical="center"/>
    </xf>
    <xf numFmtId="3" fontId="0" fillId="0" borderId="0" xfId="0" applyNumberFormat="1"/>
    <xf numFmtId="1" fontId="0" fillId="0" borderId="0" xfId="0" applyNumberFormat="1"/>
    <xf numFmtId="0" fontId="0" fillId="0" borderId="0" xfId="0" applyAlignment="1">
      <alignment horizontal="center" vertical="center" wrapText="1"/>
    </xf>
    <xf numFmtId="0" fontId="6" fillId="0" borderId="0" xfId="0" applyFont="1"/>
    <xf numFmtId="0" fontId="0" fillId="4" borderId="2" xfId="0" applyFill="1" applyBorder="1" applyAlignment="1">
      <alignment horizontal="center" vertical="center" wrapText="1"/>
    </xf>
    <xf numFmtId="9" fontId="0" fillId="4" borderId="2" xfId="2" applyFont="1" applyFill="1" applyBorder="1" applyAlignment="1">
      <alignment horizontal="center" vertical="center" wrapText="1"/>
    </xf>
    <xf numFmtId="14" fontId="0" fillId="0" borderId="0" xfId="0" applyNumberFormat="1" applyAlignment="1">
      <alignment horizontal="left"/>
    </xf>
    <xf numFmtId="3" fontId="5" fillId="0" borderId="1" xfId="0" applyNumberFormat="1" applyFont="1" applyBorder="1" applyAlignment="1">
      <alignment horizontal="center" vertical="center"/>
    </xf>
    <xf numFmtId="165" fontId="0" fillId="0" borderId="0" xfId="0" applyNumberFormat="1"/>
    <xf numFmtId="166" fontId="0" fillId="0" borderId="0" xfId="0" applyNumberFormat="1"/>
    <xf numFmtId="167" fontId="0" fillId="0" borderId="0" xfId="0" applyNumberFormat="1"/>
    <xf numFmtId="168" fontId="0" fillId="0" borderId="0" xfId="0" applyNumberFormat="1"/>
    <xf numFmtId="0" fontId="4" fillId="3" borderId="3" xfId="0" applyFont="1" applyFill="1" applyBorder="1" applyAlignment="1">
      <alignment horizontal="center" vertical="center" wrapText="1"/>
    </xf>
    <xf numFmtId="3" fontId="5" fillId="2" borderId="0" xfId="0" applyNumberFormat="1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1" fillId="0" borderId="0" xfId="0" applyFont="1" applyAlignment="1">
      <alignment horizontal="left"/>
    </xf>
  </cellXfs>
  <cellStyles count="3">
    <cellStyle name="Normale" xfId="0" builtinId="0"/>
    <cellStyle name="Normale 2" xfId="1"/>
    <cellStyle name="Percentuale" xfId="2" builtinId="5"/>
  </cellStyles>
  <dxfs count="21">
    <dxf>
      <numFmt numFmtId="165" formatCode="0.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0.0%"/>
      <alignment horizontal="center" vertical="bottom" textRotation="0" wrapText="0" indent="0" relativeIndent="255" justifyLastLine="0" shrinkToFit="0" readingOrder="0"/>
    </dxf>
    <dxf>
      <numFmt numFmtId="1" formatCode="0"/>
    </dxf>
    <dxf>
      <numFmt numFmtId="1" formatCode="0"/>
      <alignment horizontal="center" vertical="bottom" textRotation="0" wrapText="0" indent="0" relativeIndent="255" justifyLastLine="0" shrinkToFit="0" readingOrder="0"/>
    </dxf>
    <dxf>
      <numFmt numFmtId="164" formatCode="0.0\ %;\-0.0\ %;0.0\ %"/>
    </dxf>
    <dxf>
      <numFmt numFmtId="168" formatCode="0.00%;\-0.00%;0.00%"/>
      <alignment horizontal="center" vertical="bottom" textRotation="0" wrapText="0" indent="0" relativeIndent="255" justifyLastLine="0" shrinkToFit="0" readingOrder="0"/>
    </dxf>
    <dxf>
      <numFmt numFmtId="164" formatCode="0.0\ %;\-0.0\ %;0.0\ %"/>
    </dxf>
    <dxf>
      <numFmt numFmtId="167" formatCode="0.000%;\-0.000%;0.000%"/>
      <alignment horizontal="center" vertical="bottom" textRotation="0" wrapText="0" indent="0" relativeIndent="255" justifyLastLine="0" shrinkToFit="0" readingOrder="0"/>
    </dxf>
    <dxf>
      <numFmt numFmtId="164" formatCode="0.0\ %;\-0.0\ %;0.0\ %"/>
    </dxf>
    <dxf>
      <numFmt numFmtId="166" formatCode="0.0000%;\-0.0000%;0.0000%"/>
      <alignment horizontal="center" vertical="bottom" textRotation="0" wrapText="0" indent="0" relativeIndent="255" justifyLastLine="0" shrinkToFit="0" readingOrder="0"/>
    </dxf>
    <dxf>
      <numFmt numFmtId="3" formatCode="#,##0"/>
    </dxf>
    <dxf>
      <numFmt numFmtId="3" formatCode="#,##0"/>
      <alignment horizontal="center" vertical="bottom" textRotation="0" wrapText="0" indent="0" relativeIndent="255" justifyLastLine="0" shrinkToFit="0" readingOrder="0"/>
    </dxf>
    <dxf>
      <numFmt numFmtId="3" formatCode="#,##0"/>
    </dxf>
    <dxf>
      <numFmt numFmtId="3" formatCode="#,##0"/>
      <alignment horizontal="center" vertical="bottom" textRotation="0" wrapText="0" indent="0" relativeIndent="255" justifyLastLine="0" shrinkToFit="0" readingOrder="0"/>
    </dxf>
    <dxf>
      <numFmt numFmtId="3" formatCode="#,##0"/>
    </dxf>
    <dxf>
      <numFmt numFmtId="3" formatCode="#,##0"/>
      <alignment horizontal="center" vertical="bottom" textRotation="0" wrapText="0" indent="0" relativeIndent="255" justifyLastLine="0" shrinkToFit="0" readingOrder="0"/>
    </dxf>
    <dxf>
      <numFmt numFmtId="3" formatCode="#,##0"/>
    </dxf>
    <dxf>
      <numFmt numFmtId="3" formatCode="#,##0"/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255" justifyLastLine="0" shrinkToFit="0" readingOrder="0"/>
    </dxf>
    <dxf>
      <alignment horizontal="center" vertical="center" textRotation="0" wrapText="1" indent="0" relativeIndent="255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A4:J15" totalsRowShown="0" headerRowDxfId="20" dataDxfId="19">
  <tableColumns count="10">
    <tableColumn id="1" name="FASCIA ETA" dataDxfId="18"/>
    <tableColumn id="2" name="Popolazione Istat" dataDxfId="17" totalsRowDxfId="16"/>
    <tableColumn id="3" name="&#10;PRIMA " dataDxfId="15" totalsRowDxfId="14"/>
    <tableColumn id="4" name="&#10;SECONDA" dataDxfId="13" totalsRowDxfId="12"/>
    <tableColumn id="5" name="&#10;TERZA" dataDxfId="11" totalsRowDxfId="10"/>
    <tableColumn id="6" name="%&#10;PRIMA" dataDxfId="9" totalsRowDxfId="8"/>
    <tableColumn id="7" name="% &#10;SECONDA" dataDxfId="7" totalsRowDxfId="6"/>
    <tableColumn id="8" name="% &#10;TERZA" dataDxfId="5" totalsRowDxfId="4"/>
    <tableColumn id="9" name="&#10;QUARTA" dataDxfId="3" totalsRowDxfId="2"/>
    <tableColumn id="10" name="%&#10;QUARTA" dataDxfId="1" totalsRowDxfId="0" dataCellStyle="Percentuale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topLeftCell="A4" workbookViewId="0">
      <selection activeCell="B20" sqref="B20:B21"/>
    </sheetView>
  </sheetViews>
  <sheetFormatPr defaultColWidth="8.7109375" defaultRowHeight="15"/>
  <cols>
    <col min="1" max="1" width="17" customWidth="1"/>
    <col min="2" max="2" width="15.28515625" customWidth="1"/>
    <col min="3" max="3" width="13.85546875" customWidth="1"/>
    <col min="4" max="4" width="12.7109375" customWidth="1"/>
    <col min="5" max="5" width="10.28515625" customWidth="1"/>
    <col min="6" max="6" width="12.28515625" customWidth="1"/>
    <col min="7" max="7" width="11.7109375" customWidth="1"/>
    <col min="8" max="8" width="9.5703125" customWidth="1"/>
  </cols>
  <sheetData>
    <row r="1" spans="1:10" ht="21">
      <c r="A1" s="8" t="s">
        <v>22</v>
      </c>
    </row>
    <row r="2" spans="1:10" s="3" customFormat="1" ht="21">
      <c r="A2" s="8"/>
    </row>
    <row r="3" spans="1:10" ht="21.75" customHeight="1">
      <c r="C3" s="17" t="s">
        <v>13</v>
      </c>
      <c r="D3" s="17"/>
      <c r="E3" s="17"/>
      <c r="F3" s="17"/>
      <c r="G3" s="17"/>
      <c r="H3" s="17"/>
      <c r="I3" s="17"/>
      <c r="J3" s="17"/>
    </row>
    <row r="4" spans="1:10" ht="54.75" customHeight="1">
      <c r="A4" s="7" t="s">
        <v>0</v>
      </c>
      <c r="B4" s="7" t="s">
        <v>12</v>
      </c>
      <c r="C4" s="7" t="s">
        <v>21</v>
      </c>
      <c r="D4" s="7" t="s">
        <v>20</v>
      </c>
      <c r="E4" s="7" t="s">
        <v>19</v>
      </c>
      <c r="F4" s="7" t="s">
        <v>17</v>
      </c>
      <c r="G4" s="7" t="s">
        <v>16</v>
      </c>
      <c r="H4" s="7" t="s">
        <v>15</v>
      </c>
      <c r="I4" s="9" t="s">
        <v>18</v>
      </c>
      <c r="J4" s="10" t="s">
        <v>14</v>
      </c>
    </row>
    <row r="5" spans="1:10">
      <c r="A5" s="3" t="s">
        <v>2</v>
      </c>
      <c r="B5" s="5">
        <v>69994</v>
      </c>
      <c r="C5" s="5">
        <v>31050</v>
      </c>
      <c r="D5" s="5">
        <v>27187</v>
      </c>
      <c r="E5" s="5">
        <v>5885</v>
      </c>
      <c r="F5" s="14">
        <v>0.4436094522387633</v>
      </c>
      <c r="G5" s="15">
        <v>0.38841900734348661</v>
      </c>
      <c r="H5" s="16">
        <v>8.4078635311598135E-2</v>
      </c>
      <c r="I5" s="6"/>
      <c r="J5" s="3"/>
    </row>
    <row r="6" spans="1:10">
      <c r="A6" s="3" t="s">
        <v>3</v>
      </c>
      <c r="B6" s="5">
        <v>22032</v>
      </c>
      <c r="C6" s="5">
        <v>20528</v>
      </c>
      <c r="D6" s="5">
        <v>18430</v>
      </c>
      <c r="E6" s="5">
        <v>13483</v>
      </c>
      <c r="F6" s="14">
        <v>0.93173565722585328</v>
      </c>
      <c r="G6" s="15">
        <v>0.83651053013798116</v>
      </c>
      <c r="H6" s="16">
        <v>0.61197349310094407</v>
      </c>
      <c r="I6" s="6">
        <v>4</v>
      </c>
      <c r="J6" s="3">
        <v>1.8155410312273057E-4</v>
      </c>
    </row>
    <row r="7" spans="1:10">
      <c r="A7" s="3" t="s">
        <v>4</v>
      </c>
      <c r="B7" s="5">
        <v>61183</v>
      </c>
      <c r="C7" s="5">
        <v>49981</v>
      </c>
      <c r="D7" s="5">
        <v>46556</v>
      </c>
      <c r="E7" s="5">
        <v>34494</v>
      </c>
      <c r="F7" s="14">
        <v>0.81690992595982548</v>
      </c>
      <c r="G7" s="15">
        <v>0.76093032378275016</v>
      </c>
      <c r="H7" s="16">
        <v>0.56378405766307638</v>
      </c>
      <c r="I7" s="6">
        <v>17</v>
      </c>
      <c r="J7" s="3">
        <v>2.7785495971103082E-4</v>
      </c>
    </row>
    <row r="8" spans="1:10">
      <c r="A8" s="3" t="s">
        <v>5</v>
      </c>
      <c r="B8" s="5">
        <v>65204</v>
      </c>
      <c r="C8" s="5">
        <v>53107</v>
      </c>
      <c r="D8" s="5">
        <v>49825</v>
      </c>
      <c r="E8" s="5">
        <v>38324</v>
      </c>
      <c r="F8" s="14">
        <v>0.81447457211214036</v>
      </c>
      <c r="G8" s="15">
        <v>0.76414023679528864</v>
      </c>
      <c r="H8" s="16">
        <v>0.5877553524323661</v>
      </c>
      <c r="I8" s="6">
        <v>39</v>
      </c>
      <c r="J8" s="3">
        <v>5.9812281455125455E-4</v>
      </c>
    </row>
    <row r="9" spans="1:10">
      <c r="A9" s="3" t="s">
        <v>6</v>
      </c>
      <c r="B9" s="5">
        <v>78467</v>
      </c>
      <c r="C9" s="5">
        <v>66563</v>
      </c>
      <c r="D9" s="5">
        <v>62665</v>
      </c>
      <c r="E9" s="5">
        <v>51427</v>
      </c>
      <c r="F9" s="14">
        <v>0.8482929129442951</v>
      </c>
      <c r="G9" s="15">
        <v>0.79861597869167933</v>
      </c>
      <c r="H9" s="16">
        <v>0.65539653612346593</v>
      </c>
      <c r="I9" s="6">
        <v>81</v>
      </c>
      <c r="J9" s="3">
        <v>1.0322810863165406E-3</v>
      </c>
    </row>
    <row r="10" spans="1:10">
      <c r="A10" s="3" t="s">
        <v>7</v>
      </c>
      <c r="B10" s="5">
        <v>87822</v>
      </c>
      <c r="C10" s="5">
        <v>81280</v>
      </c>
      <c r="D10" s="5">
        <v>76802</v>
      </c>
      <c r="E10" s="5">
        <v>67044</v>
      </c>
      <c r="F10" s="14">
        <v>0.92550841474801304</v>
      </c>
      <c r="G10" s="15">
        <v>0.87451891325635944</v>
      </c>
      <c r="H10" s="16">
        <v>0.76340780214524839</v>
      </c>
      <c r="I10" s="6">
        <v>190</v>
      </c>
      <c r="J10" s="3">
        <v>2.1634670128213886E-3</v>
      </c>
    </row>
    <row r="11" spans="1:10">
      <c r="A11" s="3" t="s">
        <v>8</v>
      </c>
      <c r="B11" s="5">
        <v>72817</v>
      </c>
      <c r="C11" s="5">
        <v>71481</v>
      </c>
      <c r="D11" s="5">
        <v>68801</v>
      </c>
      <c r="E11" s="5">
        <v>62063</v>
      </c>
      <c r="F11" s="14">
        <v>0.98165263606026065</v>
      </c>
      <c r="G11" s="15">
        <v>0.94484804372605302</v>
      </c>
      <c r="H11" s="16">
        <v>0.85231470673057119</v>
      </c>
      <c r="I11" s="6">
        <v>696</v>
      </c>
      <c r="J11" s="3">
        <v>9.5582075614210962E-3</v>
      </c>
    </row>
    <row r="12" spans="1:10">
      <c r="A12" s="3" t="s">
        <v>9</v>
      </c>
      <c r="B12" s="5">
        <v>51805</v>
      </c>
      <c r="C12" s="5">
        <v>51848</v>
      </c>
      <c r="D12" s="5">
        <v>50531</v>
      </c>
      <c r="E12" s="5">
        <v>47320</v>
      </c>
      <c r="F12" s="14">
        <v>1.0008300357108386</v>
      </c>
      <c r="G12" s="15">
        <v>0.97540777917189458</v>
      </c>
      <c r="H12" s="16">
        <v>0.9134253450439147</v>
      </c>
      <c r="I12" s="6">
        <v>1182</v>
      </c>
      <c r="J12" s="3">
        <v>2.2816330470031849E-2</v>
      </c>
    </row>
    <row r="13" spans="1:10">
      <c r="A13" s="3" t="s">
        <v>10</v>
      </c>
      <c r="B13" s="5">
        <v>36107</v>
      </c>
      <c r="C13" s="5">
        <v>34083</v>
      </c>
      <c r="D13" s="5">
        <v>33268</v>
      </c>
      <c r="E13" s="5">
        <v>30753</v>
      </c>
      <c r="F13" s="14">
        <v>0.9439443875148863</v>
      </c>
      <c r="G13" s="15">
        <v>0.9213725870329853</v>
      </c>
      <c r="H13" s="16">
        <v>0.85171850333730303</v>
      </c>
      <c r="I13" s="6">
        <v>3161</v>
      </c>
      <c r="J13" s="3">
        <v>8.7545351316919151E-2</v>
      </c>
    </row>
    <row r="14" spans="1:10">
      <c r="A14" s="3" t="s">
        <v>11</v>
      </c>
      <c r="B14" s="5">
        <v>7698</v>
      </c>
      <c r="C14" s="5">
        <v>8159</v>
      </c>
      <c r="D14" s="5">
        <v>7843</v>
      </c>
      <c r="E14" s="5">
        <v>6481</v>
      </c>
      <c r="F14" s="14">
        <v>1.0598856845934008</v>
      </c>
      <c r="G14" s="15">
        <v>1.0188360613146272</v>
      </c>
      <c r="H14" s="16">
        <v>0.84190698882826709</v>
      </c>
      <c r="I14" s="6">
        <v>701</v>
      </c>
      <c r="J14" s="3">
        <v>9.1062613665887249E-2</v>
      </c>
    </row>
    <row r="15" spans="1:10">
      <c r="A15" s="3" t="s">
        <v>23</v>
      </c>
      <c r="B15" s="5">
        <v>125</v>
      </c>
      <c r="C15" s="5">
        <v>216</v>
      </c>
      <c r="D15" s="5">
        <v>198</v>
      </c>
      <c r="E15" s="5">
        <v>146</v>
      </c>
      <c r="F15" s="14">
        <v>1.728</v>
      </c>
      <c r="G15" s="15">
        <v>1.5840000000000001</v>
      </c>
      <c r="H15" s="16">
        <v>1.1679999999999999</v>
      </c>
      <c r="I15" s="6">
        <v>21</v>
      </c>
      <c r="J15" s="3">
        <v>0.16800000000000001</v>
      </c>
    </row>
    <row r="16" spans="1:10" ht="15.75" thickBot="1">
      <c r="A16" s="3" t="s">
        <v>1</v>
      </c>
      <c r="B16" s="5">
        <f>SUBTOTAL(109,Table1[Popolazione Istat])</f>
        <v>553254</v>
      </c>
      <c r="C16" s="5">
        <f>SUBTOTAL(109,#REF!)</f>
        <v>468296</v>
      </c>
      <c r="D16" s="5">
        <f>SUBTOTAL(109,#REF!)</f>
        <v>442106</v>
      </c>
      <c r="E16" s="5">
        <f>SUBTOTAL(109,#REF!)</f>
        <v>357420</v>
      </c>
      <c r="F16" s="1" t="e">
        <f>+#REF!/Table1[[#Totals],[Popolazione Istat]]</f>
        <v>#REF!</v>
      </c>
      <c r="G16" s="1" t="e">
        <f>+#REF!/Table1[[#Totals],[Popolazione Istat]]</f>
        <v>#REF!</v>
      </c>
      <c r="H16" s="1" t="e">
        <f>+#REF!/Table1[[#Totals],[Popolazione Istat]]</f>
        <v>#REF!</v>
      </c>
      <c r="I16" s="6" t="e">
        <f>SUBTOTAL(109,#REF!)</f>
        <v>#REF!</v>
      </c>
      <c r="J16" s="13" t="e">
        <f>+#REF!/Table1[[#Totals],[Popolazione Istat]]</f>
        <v>#REF!</v>
      </c>
    </row>
    <row r="17" spans="2:5" ht="24.75" customHeight="1" thickTop="1" thickBot="1">
      <c r="B17" s="4" t="s">
        <v>1</v>
      </c>
      <c r="C17" s="12">
        <f>+#REF!+#REF!+#REF!+#REF!</f>
        <v>1273914</v>
      </c>
    </row>
    <row r="18" spans="2:5" s="3" customFormat="1" ht="15.75" thickTop="1">
      <c r="B18" s="4"/>
      <c r="C18" s="2"/>
    </row>
    <row r="20" spans="2:5" ht="15.75" customHeight="1">
      <c r="B20" s="18">
        <v>520</v>
      </c>
      <c r="C20" s="20" t="s">
        <v>24</v>
      </c>
      <c r="D20" s="20"/>
      <c r="E20" s="20"/>
    </row>
    <row r="21" spans="2:5">
      <c r="B21" s="19"/>
      <c r="C21" s="11"/>
    </row>
  </sheetData>
  <mergeCells count="3">
    <mergeCell ref="C3:J3"/>
    <mergeCell ref="B20:B21"/>
    <mergeCell ref="C20:E20"/>
  </mergeCell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Power BI</dc:creator>
  <cp:lastModifiedBy>Michele</cp:lastModifiedBy>
  <dcterms:created xsi:type="dcterms:W3CDTF">2016-07-06T08:22:49Z</dcterms:created>
  <dcterms:modified xsi:type="dcterms:W3CDTF">2022-06-18T11:03:30Z</dcterms:modified>
</cp:coreProperties>
</file>