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-120" yWindow="-120" windowWidth="19440" windowHeight="11760"/>
  </bookViews>
  <sheets>
    <sheet name="Sheet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/>
  <c r="E16"/>
  <c r="D16"/>
  <c r="C16"/>
  <c r="B16"/>
  <c r="F16" l="1"/>
  <c r="G16"/>
  <c r="J16"/>
  <c r="H16"/>
  <c r="C17"/>
</calcChain>
</file>

<file path=xl/sharedStrings.xml><?xml version="1.0" encoding="utf-8"?>
<sst xmlns="http://schemas.openxmlformats.org/spreadsheetml/2006/main" count="28" uniqueCount="27">
  <si>
    <t>REPORT VACCINAZIONI</t>
  </si>
  <si>
    <t>SOMMINISTRAZIONI</t>
  </si>
  <si>
    <t>FASCIA ETA</t>
  </si>
  <si>
    <t>Popolazione Istat</t>
  </si>
  <si>
    <t xml:space="preserve">
PRIMA </t>
  </si>
  <si>
    <t xml:space="preserve">
SECONDA</t>
  </si>
  <si>
    <t xml:space="preserve">
TERZA</t>
  </si>
  <si>
    <t>%
PRIMA</t>
  </si>
  <si>
    <t>% 
SECONDA</t>
  </si>
  <si>
    <t>% 
TERZA</t>
  </si>
  <si>
    <t xml:space="preserve">
QUARTA</t>
  </si>
  <si>
    <t>%
QUARTA</t>
  </si>
  <si>
    <t>Colonna1</t>
  </si>
  <si>
    <t>Colonna2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</si>
  <si>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</si>
  <si>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</si>
  <si>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</si>
  <si>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</si>
  <si>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</si>
  <si>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</si>
  <si>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</si>
  <si>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</si>
  <si>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</si>
  <si>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</si>
  <si>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MAGGIORE DI 100</t>
  </si>
  <si>
    <t>TOTALE</t>
  </si>
  <si>
    <t>Somministrazione vaccini dal 25 al 31/3</t>
  </si>
</sst>
</file>

<file path=xl/styles.xml><?xml version="1.0" encoding="utf-8"?>
<styleSheet xmlns="http://schemas.openxmlformats.org/spreadsheetml/2006/main">
  <numFmts count="5">
    <numFmt numFmtId="164" formatCode="0.0000%;\-0.0000%;0.0000%"/>
    <numFmt numFmtId="165" formatCode="0.000%;\-0.000%;0.000%"/>
    <numFmt numFmtId="166" formatCode="0.00%;\-0.00%;0.00%"/>
    <numFmt numFmtId="167" formatCode="0.0\ %;\-0.0\ %;0.0\ %"/>
    <numFmt numFmtId="168" formatCode="0.0%"/>
  </numFmts>
  <fonts count="9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double">
        <color theme="4"/>
      </top>
      <bottom style="thin">
        <color theme="4" tint="0.39994506668294322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19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14" fontId="0" fillId="0" borderId="0" xfId="0" applyNumberFormat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9" fontId="2" fillId="4" borderId="1" xfId="1" applyFont="1" applyFill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center" vertical="center"/>
    </xf>
  </cellXfs>
  <cellStyles count="8">
    <cellStyle name="Normale" xfId="0" builtinId="0"/>
    <cellStyle name="Normale 2" xfId="3"/>
    <cellStyle name="Normale 3" xfId="4"/>
    <cellStyle name="Normale 4" xfId="5"/>
    <cellStyle name="Normale 5" xfId="2"/>
    <cellStyle name="Normale 6" xfId="6"/>
    <cellStyle name="Normale 7" xfId="7"/>
    <cellStyle name="Percentuale" xfId="1" builtinId="5"/>
  </cellStyles>
  <dxfs count="18">
    <dxf>
      <numFmt numFmtId="1" formatCode="0"/>
    </dxf>
    <dxf>
      <numFmt numFmtId="168" formatCode="0.0%"/>
    </dxf>
    <dxf>
      <numFmt numFmtId="1" formatCode="0"/>
    </dxf>
    <dxf>
      <numFmt numFmtId="1" formatCode="0"/>
    </dxf>
    <dxf>
      <numFmt numFmtId="167" formatCode="0.0\ %;\-0.0\ %;0.0\ %"/>
    </dxf>
    <dxf>
      <numFmt numFmtId="166" formatCode="0.00%;\-0.00%;0.00%"/>
    </dxf>
    <dxf>
      <numFmt numFmtId="167" formatCode="0.0\ %;\-0.0\ %;0.0\ %"/>
    </dxf>
    <dxf>
      <numFmt numFmtId="165" formatCode="0.000%;\-0.000%;0.000%"/>
    </dxf>
    <dxf>
      <numFmt numFmtId="167" formatCode="0.0\ %;\-0.0\ %;0.0\ %"/>
    </dxf>
    <dxf>
      <numFmt numFmtId="164" formatCode="0.0000%;\-0.0000%;0.000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L15" totalsRowShown="0">
  <tableColumns count="12">
    <tableColumn id="1" name="FASCIA ETA"/>
    <tableColumn id="2" name="Popolazione Istat" dataDxfId="17" totalsRowDxfId="16"/>
    <tableColumn id="3" name="&#10;PRIMA " dataDxfId="15" totalsRowDxfId="14"/>
    <tableColumn id="4" name="&#10;SECONDA" dataDxfId="13" totalsRowDxfId="12"/>
    <tableColumn id="5" name="&#10;TERZA" dataDxfId="11" totalsRowDxfId="10"/>
    <tableColumn id="6" name="%&#10;PRIMA" dataDxfId="9" totalsRowDxfId="8"/>
    <tableColumn id="7" name="% &#10;SECONDA" dataDxfId="7" totalsRowDxfId="6"/>
    <tableColumn id="8" name="% &#10;TERZA" dataDxfId="5" totalsRowDxfId="4"/>
    <tableColumn id="9" name="&#10;QUARTA" dataDxfId="3" totalsRowDxfId="2"/>
    <tableColumn id="10" name="%&#10;QUARTA" totalsRowDxfId="1"/>
    <tableColumn id="11" name="Colonna1" dataDxfId="0"/>
    <tableColumn id="12" name="Colonna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SheetLayoutView="100" workbookViewId="0">
      <selection activeCell="K20" sqref="K20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5.7109375" customWidth="1"/>
    <col min="7" max="7" width="11.7109375" customWidth="1"/>
    <col min="8" max="8" width="9.5703125" customWidth="1"/>
  </cols>
  <sheetData>
    <row r="1" spans="1:12" ht="21">
      <c r="A1" s="1" t="s">
        <v>0</v>
      </c>
    </row>
    <row r="2" spans="1:12" ht="21">
      <c r="A2" s="1"/>
    </row>
    <row r="3" spans="1:12" ht="21.75" customHeight="1">
      <c r="C3" s="16" t="s">
        <v>1</v>
      </c>
      <c r="D3" s="16"/>
      <c r="E3" s="16"/>
      <c r="F3" s="16"/>
      <c r="G3" s="16"/>
      <c r="H3" s="16"/>
      <c r="I3" s="16"/>
      <c r="J3" s="16"/>
    </row>
    <row r="4" spans="1:12" ht="54.7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9" t="s">
        <v>10</v>
      </c>
      <c r="J4" s="10" t="s">
        <v>11</v>
      </c>
      <c r="K4" t="s">
        <v>12</v>
      </c>
      <c r="L4" t="s">
        <v>13</v>
      </c>
    </row>
    <row r="5" spans="1:12">
      <c r="A5" t="s">
        <v>14</v>
      </c>
      <c r="B5" s="3">
        <v>69994</v>
      </c>
      <c r="C5" s="3">
        <v>31180</v>
      </c>
      <c r="D5" s="3">
        <v>27281</v>
      </c>
      <c r="E5" s="3">
        <v>6040</v>
      </c>
      <c r="F5" s="13">
        <v>0.44546675429322513</v>
      </c>
      <c r="G5" s="14">
        <v>0.38976197959825126</v>
      </c>
      <c r="H5" s="15">
        <v>8.629311083807184E-2</v>
      </c>
      <c r="I5" s="11">
        <v>21</v>
      </c>
      <c r="J5">
        <v>3.0002571648998484E-4</v>
      </c>
      <c r="K5" s="11"/>
    </row>
    <row r="6" spans="1:12">
      <c r="A6" t="s">
        <v>15</v>
      </c>
      <c r="B6" s="3">
        <v>22032</v>
      </c>
      <c r="C6" s="3">
        <v>20616</v>
      </c>
      <c r="D6" s="3">
        <v>18506</v>
      </c>
      <c r="E6" s="3">
        <v>13645</v>
      </c>
      <c r="F6" s="13">
        <v>0.93572984749455335</v>
      </c>
      <c r="G6" s="14">
        <v>0.839960058097313</v>
      </c>
      <c r="H6" s="15">
        <v>0.61932643427741463</v>
      </c>
      <c r="I6" s="11">
        <v>62</v>
      </c>
      <c r="J6">
        <v>2.814088598402324E-3</v>
      </c>
      <c r="K6" s="11">
        <v>1</v>
      </c>
      <c r="L6">
        <v>4.5388525780682643E-5</v>
      </c>
    </row>
    <row r="7" spans="1:12">
      <c r="A7" t="s">
        <v>16</v>
      </c>
      <c r="B7" s="3">
        <v>61183</v>
      </c>
      <c r="C7" s="3">
        <v>50025</v>
      </c>
      <c r="D7" s="3">
        <v>46617</v>
      </c>
      <c r="E7" s="3">
        <v>34871</v>
      </c>
      <c r="F7" s="13">
        <v>0.81762907997319512</v>
      </c>
      <c r="G7" s="14">
        <v>0.76192733275583091</v>
      </c>
      <c r="H7" s="15">
        <v>0.56994590000490331</v>
      </c>
      <c r="I7" s="11">
        <v>344</v>
      </c>
      <c r="J7">
        <v>5.6224768317996833E-3</v>
      </c>
      <c r="K7" s="11">
        <v>1</v>
      </c>
      <c r="L7">
        <v>1.6344409394766519E-5</v>
      </c>
    </row>
    <row r="8" spans="1:12">
      <c r="A8" t="s">
        <v>17</v>
      </c>
      <c r="B8" s="3">
        <v>65204</v>
      </c>
      <c r="C8" s="3">
        <v>53128</v>
      </c>
      <c r="D8" s="3">
        <v>49865</v>
      </c>
      <c r="E8" s="3">
        <v>38724</v>
      </c>
      <c r="F8" s="13">
        <v>0.8147966382430526</v>
      </c>
      <c r="G8" s="14">
        <v>0.76475369609226429</v>
      </c>
      <c r="H8" s="15">
        <v>0.59388994540212259</v>
      </c>
      <c r="I8" s="11">
        <v>591</v>
      </c>
      <c r="J8">
        <v>9.0638611128151646E-3</v>
      </c>
      <c r="K8" s="11">
        <v>7</v>
      </c>
      <c r="L8">
        <v>1.07355376970738E-4</v>
      </c>
    </row>
    <row r="9" spans="1:12">
      <c r="A9" t="s">
        <v>18</v>
      </c>
      <c r="B9" s="3">
        <v>78467</v>
      </c>
      <c r="C9" s="3">
        <v>66574</v>
      </c>
      <c r="D9" s="3">
        <v>62695</v>
      </c>
      <c r="E9" s="3">
        <v>51787</v>
      </c>
      <c r="F9" s="13">
        <v>0.84843309926465904</v>
      </c>
      <c r="G9" s="14">
        <v>0.79899830501994473</v>
      </c>
      <c r="H9" s="15">
        <v>0.65998445206265055</v>
      </c>
      <c r="I9" s="11">
        <v>1142</v>
      </c>
      <c r="J9">
        <v>1.4553888895969007E-2</v>
      </c>
      <c r="K9" s="11">
        <v>9</v>
      </c>
      <c r="L9">
        <v>1.1469789847961563E-4</v>
      </c>
    </row>
    <row r="10" spans="1:12">
      <c r="A10" t="s">
        <v>19</v>
      </c>
      <c r="B10" s="3">
        <v>87822</v>
      </c>
      <c r="C10" s="3">
        <v>81297</v>
      </c>
      <c r="D10" s="3">
        <v>76828</v>
      </c>
      <c r="E10" s="3">
        <v>67525</v>
      </c>
      <c r="F10" s="13">
        <v>0.92570198811231807</v>
      </c>
      <c r="G10" s="14">
        <v>0.87481496663706138</v>
      </c>
      <c r="H10" s="15">
        <v>0.76888478968823304</v>
      </c>
      <c r="I10" s="11">
        <v>2500</v>
      </c>
      <c r="J10">
        <v>2.8466671221334061E-2</v>
      </c>
      <c r="K10" s="11">
        <v>40</v>
      </c>
      <c r="L10">
        <v>4.5546673954134501E-4</v>
      </c>
    </row>
    <row r="11" spans="1:12">
      <c r="A11" t="s">
        <v>20</v>
      </c>
      <c r="B11" s="3">
        <v>72817</v>
      </c>
      <c r="C11" s="3">
        <v>71499</v>
      </c>
      <c r="D11" s="3">
        <v>68825</v>
      </c>
      <c r="E11" s="3">
        <v>62960</v>
      </c>
      <c r="F11" s="13">
        <v>0.98189983108340084</v>
      </c>
      <c r="G11" s="14">
        <v>0.94517763709023994</v>
      </c>
      <c r="H11" s="15">
        <v>0.86463325871705787</v>
      </c>
      <c r="I11" s="11">
        <v>9145</v>
      </c>
      <c r="J11">
        <v>0.12558880481206311</v>
      </c>
      <c r="K11" s="11">
        <v>368</v>
      </c>
      <c r="L11">
        <v>5.0537649175329937E-3</v>
      </c>
    </row>
    <row r="12" spans="1:12">
      <c r="A12" t="s">
        <v>21</v>
      </c>
      <c r="B12" s="3">
        <v>51805</v>
      </c>
      <c r="C12" s="3">
        <v>51871</v>
      </c>
      <c r="D12" s="3">
        <v>50558</v>
      </c>
      <c r="E12" s="3">
        <v>47860</v>
      </c>
      <c r="F12" s="13">
        <v>1.0012740083003571</v>
      </c>
      <c r="G12" s="14">
        <v>0.97592896438567711</v>
      </c>
      <c r="H12" s="15">
        <v>0.9238490493195638</v>
      </c>
      <c r="I12" s="11">
        <v>11270</v>
      </c>
      <c r="J12">
        <v>0.21754656886400928</v>
      </c>
      <c r="K12" s="11">
        <v>468</v>
      </c>
      <c r="L12">
        <v>9.0338770388958597E-3</v>
      </c>
    </row>
    <row r="13" spans="1:12">
      <c r="A13" t="s">
        <v>22</v>
      </c>
      <c r="B13" s="3">
        <v>36107</v>
      </c>
      <c r="C13" s="3">
        <v>34113</v>
      </c>
      <c r="D13" s="3">
        <v>33300</v>
      </c>
      <c r="E13" s="3">
        <v>31061</v>
      </c>
      <c r="F13" s="13">
        <v>0.94477525133630602</v>
      </c>
      <c r="G13" s="14">
        <v>0.92225884177583295</v>
      </c>
      <c r="H13" s="15">
        <v>0.86024870523721164</v>
      </c>
      <c r="I13" s="11">
        <v>9376</v>
      </c>
      <c r="J13">
        <v>0.25967263965436066</v>
      </c>
      <c r="K13" s="11">
        <v>681</v>
      </c>
      <c r="L13">
        <v>1.8860608746226495E-2</v>
      </c>
    </row>
    <row r="14" spans="1:12">
      <c r="A14" t="s">
        <v>23</v>
      </c>
      <c r="B14" s="3">
        <v>7698</v>
      </c>
      <c r="C14" s="3">
        <v>8170</v>
      </c>
      <c r="D14" s="3">
        <v>7856</v>
      </c>
      <c r="E14" s="3">
        <v>6594</v>
      </c>
      <c r="F14" s="13">
        <v>1.0613146271758898</v>
      </c>
      <c r="G14" s="14">
        <v>1.0205248116393868</v>
      </c>
      <c r="H14" s="15">
        <v>0.85658612626656272</v>
      </c>
      <c r="I14" s="11">
        <v>2276</v>
      </c>
      <c r="J14">
        <v>0.29566121070407897</v>
      </c>
      <c r="K14" s="11">
        <v>152</v>
      </c>
      <c r="L14">
        <v>1.9745388412574696E-2</v>
      </c>
    </row>
    <row r="15" spans="1:12">
      <c r="A15" t="s">
        <v>24</v>
      </c>
      <c r="B15" s="3">
        <v>125</v>
      </c>
      <c r="C15" s="3">
        <v>216</v>
      </c>
      <c r="D15" s="3">
        <v>198</v>
      </c>
      <c r="E15" s="3">
        <v>151</v>
      </c>
      <c r="F15" s="13">
        <v>1.728</v>
      </c>
      <c r="G15" s="14">
        <v>1.5840000000000001</v>
      </c>
      <c r="H15" s="15">
        <v>1.208</v>
      </c>
      <c r="I15" s="11">
        <v>61</v>
      </c>
      <c r="J15">
        <v>0.48799999999999999</v>
      </c>
      <c r="K15" s="11">
        <v>4</v>
      </c>
      <c r="L15">
        <v>3.2000000000000001E-2</v>
      </c>
    </row>
    <row r="16" spans="1:12" ht="15.75" thickBot="1">
      <c r="A16" t="s">
        <v>25</v>
      </c>
      <c r="B16" s="3">
        <f>SUBTOTAL(109,Table1[Popolazione Istat])</f>
        <v>553254</v>
      </c>
      <c r="C16" s="3" t="e">
        <f>SUBTOTAL(109,#REF!)</f>
        <v>#REF!</v>
      </c>
      <c r="D16" s="3">
        <f>SUBTOTAL(109,#REF!)</f>
        <v>442529</v>
      </c>
      <c r="E16" s="3">
        <f>SUBTOTAL(109,#REF!)</f>
        <v>361218</v>
      </c>
      <c r="F16" s="4" t="e">
        <f>+C16/B16</f>
        <v>#REF!</v>
      </c>
      <c r="G16" s="4">
        <f>+D16/B16</f>
        <v>0.79986588438583361</v>
      </c>
      <c r="H16" s="4">
        <f>+E16/B16</f>
        <v>0.65289722261384464</v>
      </c>
      <c r="I16" s="11">
        <f>SUBTOTAL(109,#REF!)</f>
        <v>36788</v>
      </c>
      <c r="J16" s="12">
        <f>+I16/B16</f>
        <v>6.6493870807983316E-2</v>
      </c>
    </row>
    <row r="17" spans="2:5" ht="24.75" customHeight="1" thickTop="1" thickBot="1">
      <c r="B17" s="5" t="s">
        <v>25</v>
      </c>
      <c r="C17" s="6" t="e">
        <f>+Sheet1!$C$16+Sheet1!$D$16+Sheet1!$E$16+Sheet1!$I$16</f>
        <v>#REF!</v>
      </c>
    </row>
    <row r="18" spans="2:5" ht="15.75" thickTop="1">
      <c r="B18" s="5"/>
      <c r="C18" s="7"/>
    </row>
    <row r="20" spans="2:5" ht="15.75" customHeight="1">
      <c r="B20" s="18">
        <v>8</v>
      </c>
      <c r="C20" s="17" t="s">
        <v>26</v>
      </c>
      <c r="D20" s="17"/>
      <c r="E20" s="17"/>
    </row>
    <row r="21" spans="2:5">
      <c r="B21" s="18"/>
      <c r="C21" s="8"/>
    </row>
  </sheetData>
  <mergeCells count="3">
    <mergeCell ref="C3:J3"/>
    <mergeCell ref="C20:E20"/>
    <mergeCell ref="B20:B21"/>
  </mergeCells>
  <phoneticPr fontId="8" type="noConversion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2016-07-06T08:22:00Z</dcterms:created>
  <dcterms:modified xsi:type="dcterms:W3CDTF">2023-04-01T06:23:18Z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9E291B580B4E458285B4A16CF36FCA22</vt:lpwstr>
  </property>
</Properties>
</file>